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.skog\Desktop\"/>
    </mc:Choice>
  </mc:AlternateContent>
  <xr:revisionPtr revIDLastSave="0" documentId="13_ncr:1_{2D17805D-2E5B-4233-8AC2-FF83DEC8A763}" xr6:coauthVersionLast="41" xr6:coauthVersionMax="41" xr10:uidLastSave="{00000000-0000-0000-0000-000000000000}"/>
  <workbookProtection workbookAlgorithmName="SHA-512" workbookHashValue="CV/Amf2Cc0iH8LJsBKFlol6QU/iaHfUTlkGi3/mpgtqCO74MssGVXf3uBEgSM9uRbpQ9xDI+21pE4tBu8G3+Rg==" workbookSaltValue="Adb0fS8aKwOiHe5Pv9UwPw==" workbookSpinCount="100000" lockStructure="1"/>
  <bookViews>
    <workbookView xWindow="-120" yWindow="-120" windowWidth="29040" windowHeight="15840" tabRatio="363" xr2:uid="{289A86D6-75D0-4E01-8F53-77F3877FFF96}"/>
  </bookViews>
  <sheets>
    <sheet name="Configurator" sheetId="2" r:id="rId1"/>
    <sheet name="Part number description" sheetId="4" state="hidden" r:id="rId2"/>
    <sheet name="Settings" sheetId="1" state="hidden" r:id="rId3"/>
    <sheet name="Language" sheetId="3" state="hidden" r:id="rId4"/>
  </sheets>
  <definedNames>
    <definedName name="Language">Table3[Language]</definedName>
    <definedName name="Wheel_washer_model">Model[Wheel washer model]</definedName>
    <definedName name="Yes_No">Table2[YES NO]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5" i="2" l="1"/>
  <c r="D16" i="2"/>
  <c r="D17" i="2"/>
  <c r="D18" i="2"/>
  <c r="D14" i="2"/>
  <c r="C10" i="2"/>
  <c r="D10" i="2" s="1"/>
  <c r="D8" i="2"/>
  <c r="D20" i="2"/>
  <c r="D13" i="2"/>
  <c r="C20" i="2"/>
  <c r="B4" i="2"/>
  <c r="C13" i="2"/>
  <c r="B14" i="2"/>
  <c r="B15" i="2"/>
  <c r="B16" i="2"/>
  <c r="B17" i="2"/>
  <c r="B18" i="2"/>
  <c r="B21" i="2"/>
  <c r="B8" i="2"/>
  <c r="B20" i="2"/>
  <c r="B13" i="2"/>
  <c r="C8" i="2"/>
  <c r="C4" i="2"/>
  <c r="D21" i="2"/>
  <c r="B7" i="2"/>
  <c r="B6" i="2"/>
  <c r="B5" i="2"/>
  <c r="C9" i="2"/>
  <c r="D9" i="2" s="1"/>
  <c r="C11" i="2"/>
  <c r="B11" i="2" s="1"/>
  <c r="B10" i="2" l="1"/>
  <c r="B9" i="2"/>
  <c r="D1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Skog</author>
  </authors>
  <commentList>
    <comment ref="B13" authorId="0" shapeId="0" xr:uid="{60270954-1FCE-4AD2-9605-2CBA28CD7210}">
      <text>
        <r>
          <rPr>
            <b/>
            <sz val="9"/>
            <color indexed="81"/>
            <rFont val="Tahoma"/>
            <charset val="1"/>
          </rPr>
          <t>Michael Skog:</t>
        </r>
        <r>
          <rPr>
            <sz val="9"/>
            <color indexed="81"/>
            <rFont val="Tahoma"/>
            <charset val="1"/>
          </rPr>
          <t xml:space="preserve">
Ej från ERP</t>
        </r>
      </text>
    </comment>
  </commentList>
</comments>
</file>

<file path=xl/sharedStrings.xml><?xml version="1.0" encoding="utf-8"?>
<sst xmlns="http://schemas.openxmlformats.org/spreadsheetml/2006/main" count="168" uniqueCount="140">
  <si>
    <t>HEDSON GP Filter eQ part number finder</t>
  </si>
  <si>
    <t>Select Language/Sprache wählen/Välj Språk:</t>
  </si>
  <si>
    <t>English</t>
  </si>
  <si>
    <t>W-750/TW4000</t>
  </si>
  <si>
    <t>No</t>
  </si>
  <si>
    <t>Yes</t>
  </si>
  <si>
    <t>R12076</t>
  </si>
  <si>
    <t>Description</t>
  </si>
  <si>
    <t>ID</t>
  </si>
  <si>
    <t>Detailed ENG</t>
  </si>
  <si>
    <t>Svenska</t>
  </si>
  <si>
    <t>Detailed swe</t>
  </si>
  <si>
    <t>Deutsch</t>
  </si>
  <si>
    <t>Detailed deu</t>
  </si>
  <si>
    <t>Kit with parts needed to upgrade a W-750/TW 4000 with clean rinse function</t>
  </si>
  <si>
    <t>Kit med delar för att uppgradera en W-750/TW 4000 med rensköljning</t>
  </si>
  <si>
    <t>DRESTER GP FILTER eQ</t>
  </si>
  <si>
    <t>Automatic filter unit for cleaning and filtering the water from the wheel washer before draining to local drain</t>
  </si>
  <si>
    <t>Automatisk filterenhet för filtrering och rening av vatten från hjultvätten innan vattnet släpps ut i avloppet</t>
  </si>
  <si>
    <t>W-750 KIT eQ</t>
  </si>
  <si>
    <t>Parts needed to update a W-750/TW 4000 in order to be able to connect to GP Filter eQ</t>
  </si>
  <si>
    <t>Delar för att uppdatera en W-750/TW 4000 för att möjligöra anslutning till GP Filter eQ</t>
  </si>
  <si>
    <t>CLEAN RINSE RETROFIT</t>
  </si>
  <si>
    <t>Kit with parts needed to upgrade a GP10/GP12/TW5000/WWH1000/TW6000/WWH1200 with clean rinse function</t>
  </si>
  <si>
    <t xml:space="preserve">RENSKÖLJNINGSKIT </t>
  </si>
  <si>
    <t>Kit med delar för att uppgradera en  GP10/GP12/TW5000/WWH1000/TW6000/WWH1200 med rensköljning</t>
  </si>
  <si>
    <t>GP24 KIT eQ</t>
  </si>
  <si>
    <t>Parts needed to update a GP24  in order to be able to connect to GP Filter eQ</t>
  </si>
  <si>
    <t>Delar för att uppdatera en GP24 för att möjligöra anslutning till GP Filter eQ</t>
  </si>
  <si>
    <t>231000-T</t>
  </si>
  <si>
    <t>Automatic filter unit for cleaning and filtering the water from the wheel washer before draining to remote (30m) drain</t>
  </si>
  <si>
    <t>Automatisk filterenhet för filtrering och rening av vatten från hjultvätten innan vattnet pumpas ut i avloppet upp till 30m från filterenheten</t>
  </si>
  <si>
    <t>WW DRAIN HOSE EXTENSION 5m eQ</t>
  </si>
  <si>
    <t xml:space="preserve">Extension kit for extending the Wheel washer drain hose (black corrugated) 5 m </t>
  </si>
  <si>
    <t>WW Dräneringsslang förlängning 5m eQ</t>
  </si>
  <si>
    <t>Förlängningssats till hjultvättens dräneringsslang (svart räfflad) 5m</t>
  </si>
  <si>
    <t>FILTER DRAIN HOSE EXTENSION 5m eQ</t>
  </si>
  <si>
    <t xml:space="preserve">Extension kit for extending the GP Filter eQ drain hose (blue corrugated) 5 m </t>
  </si>
  <si>
    <t>FILTER  Dräneringsslang förlängning 5m eQ</t>
  </si>
  <si>
    <t>DRAIN BOX eQ</t>
  </si>
  <si>
    <t>2 large plastic boxes that allows drying and dripping of filters from GP Filter eQ</t>
  </si>
  <si>
    <t>Dräneringslåda eQ</t>
  </si>
  <si>
    <t>2 stora plastlådor som tillåter torkning och avrinning av filter från GP Filter eQ</t>
  </si>
  <si>
    <t>COAGULATION POWDER, 5KG'S</t>
  </si>
  <si>
    <t>The flocculation powder needed in order for GP filter eQ to perform water treatment</t>
  </si>
  <si>
    <t>KOAGULERINGSPULVER 5KG</t>
  </si>
  <si>
    <t>Flockuleringsmedlet som behövs för att GP Filter eQ ska kunna genomföra vattenrening</t>
  </si>
  <si>
    <t>FILTERBAGS eQ 15-PACK</t>
  </si>
  <si>
    <t>Drester Original Filter bags tested by Notified Body for correct water treatment and filtering</t>
  </si>
  <si>
    <t>FILTERPÅSE eQ 15-PACK</t>
  </si>
  <si>
    <t>Drester Original Filterpåsar med testcertifikat för korrekt vattenrening och filtrering</t>
  </si>
  <si>
    <t>TRANSFER KIT eQ</t>
  </si>
  <si>
    <t>Pump and other components needed in order to rebuild a standard GP Filter eQ to a GP Filter eQ with transfer pump for remote drain (GP Filter eQ-T)</t>
  </si>
  <si>
    <t>Pump och andra komponenter som behövs för att bygga om ett standard GP Filter eQ till GP filter eQ med transferpump för avlopp upp till 30m bort(GP Filter eQ-T)</t>
  </si>
  <si>
    <t>Mandatory questions</t>
  </si>
  <si>
    <t>GP24</t>
  </si>
  <si>
    <t xml:space="preserve"> </t>
  </si>
  <si>
    <t>Wheel washer model</t>
  </si>
  <si>
    <t>GP10/TW5000/WWH1000</t>
  </si>
  <si>
    <t>GP12/TW6000/WWH1200</t>
  </si>
  <si>
    <t>YES NO</t>
  </si>
  <si>
    <t>Language</t>
  </si>
  <si>
    <t>Translations &amp; Descriptions</t>
  </si>
  <si>
    <t>Question id</t>
  </si>
  <si>
    <t>Language:</t>
  </si>
  <si>
    <t>Språk:</t>
  </si>
  <si>
    <t>Status:</t>
  </si>
  <si>
    <t>1. Choose Wheel washer model:</t>
  </si>
  <si>
    <t>1. Välj hjultvättsmodell:</t>
  </si>
  <si>
    <t>2. Does the Wheel washer have clean rinse</t>
  </si>
  <si>
    <t>2. Har hjultvätten Clean rinse?</t>
  </si>
  <si>
    <t>3. Is there a floor drain within 10m from the filter?</t>
  </si>
  <si>
    <t>3. Finns golvavlopp inom 10m?</t>
  </si>
  <si>
    <t>Select via drop down list 1-3</t>
  </si>
  <si>
    <t>Använd listade förval 1-3</t>
  </si>
  <si>
    <t>Drain hose extension kit</t>
  </si>
  <si>
    <t>Förlängning av avloppsslang</t>
  </si>
  <si>
    <t>Extension hoses between Wheel Washer and Filter</t>
  </si>
  <si>
    <t>Förlängningsslangar mellan Hjultvätt och filter</t>
  </si>
  <si>
    <t>Drain Boxes for drying filters</t>
  </si>
  <si>
    <t>Torklådor för filter</t>
  </si>
  <si>
    <t>Trocknungsgestell für Filter</t>
  </si>
  <si>
    <t>Extra Flocculation powder (5kg)</t>
  </si>
  <si>
    <t>Extra flockmedel (5kg)</t>
  </si>
  <si>
    <t>Extra Filter pack (15 filter bags)</t>
  </si>
  <si>
    <t>Paket med filter (15 pack)</t>
  </si>
  <si>
    <t>Transfer Kit to retrofit standard filter into -T model to allow remote drain at max 30m distance and 2 m high* Consult service technician for other distances.</t>
  </si>
  <si>
    <t>Transfer kit för att bygga om standard filter till -T modell för att tillåta avlopp längre bort än 10m. Max 30m och 2m höjd. * Konsultera servicetekniker vid andra avstånd</t>
  </si>
  <si>
    <t>Mandatory questions 1-3</t>
  </si>
  <si>
    <t>Obligatoriska frågor 1-3</t>
  </si>
  <si>
    <t>Pflichtfragen1-3</t>
  </si>
  <si>
    <t>Answers</t>
  </si>
  <si>
    <t>Svar</t>
  </si>
  <si>
    <t>Antwort</t>
  </si>
  <si>
    <t>Part no. to order</t>
  </si>
  <si>
    <t>Artikelnummer att beställa</t>
  </si>
  <si>
    <t>Artikelnummer</t>
  </si>
  <si>
    <t>Accessories</t>
  </si>
  <si>
    <t>Tillbehör</t>
  </si>
  <si>
    <t>Retrofit Kit</t>
  </si>
  <si>
    <t>Ombyggnadssats</t>
  </si>
  <si>
    <t>Beskrivning</t>
  </si>
  <si>
    <t>Beschreibung</t>
  </si>
  <si>
    <t>Extended Description</t>
  </si>
  <si>
    <t>Utökad beskrivning</t>
  </si>
  <si>
    <t>Erweiterte Beschreibung</t>
  </si>
  <si>
    <t>CLEAN RINSE KIT (W-750)</t>
  </si>
  <si>
    <t>RENSKÖLJNINGSKIT (W-750)</t>
  </si>
  <si>
    <t>KLARSPÜLKIT (W-750)</t>
  </si>
  <si>
    <t xml:space="preserve">KLARSPÜLKIT </t>
  </si>
  <si>
    <t>WW Entleerungsschlauchverlängerung 5m eQ</t>
  </si>
  <si>
    <t>Filter Entleerungsschlauchverlängerung 5m eQ</t>
  </si>
  <si>
    <t>Entwässerungsbehälter eQ</t>
  </si>
  <si>
    <t>FLOCKUNGSPULVER 5KG</t>
  </si>
  <si>
    <t>FILTERTÜTE eQ 15-PACKUNG</t>
  </si>
  <si>
    <t>Modell der Radwaschmaschine wählen</t>
  </si>
  <si>
    <t>Hat die Radwaschmashine Klarspülung?</t>
  </si>
  <si>
    <t>Verwenden Sie die aufgelisteten Einträge</t>
  </si>
  <si>
    <t>Verlängerungsschlauch zw. Filtereinheit und Abwasserkanal</t>
  </si>
  <si>
    <t>Verlängerungsschläuche zw. Radwaschmaschine und Filtereinheit</t>
  </si>
  <si>
    <t>Zusätzliches Flockungspulver (5kg)</t>
  </si>
  <si>
    <t>Zusätzliche Filterpackung (15 Filterbeutel)</t>
  </si>
  <si>
    <t>Umrüstsatz von Standardfiltereinheit zu T-Modell (Ablauf weiter als 10m entfernt)</t>
  </si>
  <si>
    <t>Optionale Zubehöre</t>
  </si>
  <si>
    <t>Umrüstsatz</t>
  </si>
  <si>
    <t>Sprache:</t>
  </si>
  <si>
    <t>Ist Ablauf innerhalb von 10m von der Filtereinheit?</t>
  </si>
  <si>
    <t>Umrüstsatz um eine W-750/TW4000 mit Klarspülung nachzurüsten</t>
  </si>
  <si>
    <t>Teile, die benötigt werden, um eine GP24 mit der GP Filter eQ-Einheit anzuschliessen</t>
  </si>
  <si>
    <t>Nachrüstteile, die benötigt werden, um eine GP10/GP12/TW5000/WWH1000/TW6000/WWH1200 mit Klarspülung nachzurüsten</t>
  </si>
  <si>
    <t>Nachrüstteile, die benötigt werden, um eine W-750/TW4000 mit der GPFilter eQ anzuschliessen</t>
  </si>
  <si>
    <t>Automatische Filtereinheit für Filterung und Reinigung des Restwassers der Radwaschmaschine. Das gereinigte Wasser kann im Ablauf ausgelassen werden</t>
  </si>
  <si>
    <t>Automatische Filtereinheit für Filterung und Reinigung des Restwassers der Radwaschmaschine. Das gereinigte Wasser kann bis zu 30m zum Ablauf weggepumpt werden</t>
  </si>
  <si>
    <t>Verlängerungsschlauch des Entleerungsschlauch der Radwaschmaschine (schwarz geriffelt) 5m</t>
  </si>
  <si>
    <t>Förlängningssats till GP Filter eQ dräneringsslang (blå räfflad) 5m</t>
  </si>
  <si>
    <t>Verlängerungsschlauch des Entleerungsschlauch der Filtereinheit (blau geriffelt) 5m</t>
  </si>
  <si>
    <t>2 grosse Kunststoffbehälter, für Trocknung der wervendeten Filtertüten der GP Filter eQ</t>
  </si>
  <si>
    <t>Flockungspulver für die Wasserreinigung in der GP Filter eQ</t>
  </si>
  <si>
    <t>Drester Original-Filtertüten, mit Prüfzertifikat.  Für einwandfreie Filterung und Wasserreinigung</t>
  </si>
  <si>
    <t>Pumpe und andere Teile, die benötigt werden, um eine Standardfiltereinheit mit einer Pumpe nachzurüsten (Ablauf zw. 10 und 30m entfernt)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</si>
</sst>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3"/>
      <color rgb="FF3F3F76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3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ck">
        <color theme="4" tint="-0.24994659260841701"/>
      </top>
      <bottom style="thin">
        <color indexed="64"/>
      </bottom>
      <diagonal/>
    </border>
    <border>
      <left/>
      <right style="thick">
        <color theme="4"/>
      </right>
      <top style="thick">
        <color theme="4"/>
      </top>
      <bottom/>
      <diagonal/>
    </border>
    <border>
      <left/>
      <right style="thick">
        <color theme="4"/>
      </right>
      <top/>
      <bottom/>
      <diagonal/>
    </border>
    <border>
      <left/>
      <right style="thick">
        <color theme="4"/>
      </right>
      <top style="thick">
        <color theme="4" tint="-0.24994659260841701"/>
      </top>
      <bottom style="thin">
        <color indexed="64"/>
      </bottom>
      <diagonal/>
    </border>
    <border>
      <left style="thick">
        <color theme="4"/>
      </left>
      <right/>
      <top style="thick">
        <color theme="4"/>
      </top>
      <bottom/>
      <diagonal/>
    </border>
    <border>
      <left style="thin">
        <color auto="1"/>
      </left>
      <right style="thin">
        <color auto="1"/>
      </right>
      <top style="thick">
        <color theme="4"/>
      </top>
      <bottom style="thin">
        <color auto="1"/>
      </bottom>
      <diagonal/>
    </border>
    <border>
      <left style="thick">
        <color theme="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4"/>
      </left>
      <right/>
      <top/>
      <bottom/>
      <diagonal/>
    </border>
    <border>
      <left style="thick">
        <color theme="4"/>
      </left>
      <right style="thin">
        <color auto="1"/>
      </right>
      <top style="thick">
        <color theme="4" tint="-0.24994659260841701"/>
      </top>
      <bottom style="thin">
        <color indexed="64"/>
      </bottom>
      <diagonal/>
    </border>
    <border>
      <left style="thick">
        <color theme="4"/>
      </left>
      <right/>
      <top/>
      <bottom style="thick">
        <color theme="4" tint="0.499984740745262"/>
      </bottom>
      <diagonal/>
    </border>
    <border>
      <left style="thick">
        <color theme="4"/>
      </left>
      <right style="thin">
        <color auto="1"/>
      </right>
      <top style="thin">
        <color auto="1"/>
      </top>
      <bottom style="thick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4"/>
      </bottom>
      <diagonal/>
    </border>
    <border>
      <left style="thick">
        <color theme="4"/>
      </left>
      <right style="thin">
        <color auto="1"/>
      </right>
      <top style="thin">
        <color auto="1"/>
      </top>
      <bottom/>
      <diagonal/>
    </border>
    <border>
      <left style="thick">
        <color theme="4"/>
      </left>
      <right style="thin">
        <color auto="1"/>
      </right>
      <top style="thick">
        <color theme="4"/>
      </top>
      <bottom style="thin">
        <color auto="1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3" applyNumberFormat="0" applyAlignment="0" applyProtection="0"/>
    <xf numFmtId="0" fontId="6" fillId="3" borderId="4" applyNumberFormat="0" applyAlignment="0" applyProtection="0"/>
  </cellStyleXfs>
  <cellXfs count="41">
    <xf numFmtId="0" fontId="0" fillId="0" borderId="0" xfId="0"/>
    <xf numFmtId="0" fontId="1" fillId="0" borderId="1" xfId="1"/>
    <xf numFmtId="49" fontId="0" fillId="0" borderId="0" xfId="0" applyNumberFormat="1"/>
    <xf numFmtId="0" fontId="6" fillId="3" borderId="5" xfId="5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0" fontId="10" fillId="0" borderId="1" xfId="3" applyFont="1" applyBorder="1"/>
    <xf numFmtId="49" fontId="5" fillId="2" borderId="7" xfId="4" applyNumberFormat="1" applyBorder="1" applyAlignment="1">
      <alignment horizontal="center" vertical="center"/>
    </xf>
    <xf numFmtId="0" fontId="5" fillId="2" borderId="7" xfId="4" applyBorder="1" applyAlignment="1">
      <alignment horizontal="center" vertical="center"/>
    </xf>
    <xf numFmtId="0" fontId="6" fillId="3" borderId="7" xfId="5" applyBorder="1" applyAlignment="1">
      <alignment horizontal="center" vertical="center"/>
    </xf>
    <xf numFmtId="0" fontId="2" fillId="4" borderId="7" xfId="2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0" fontId="6" fillId="3" borderId="8" xfId="5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>
      <alignment horizontal="left"/>
    </xf>
    <xf numFmtId="0" fontId="0" fillId="0" borderId="10" xfId="0" applyBorder="1"/>
    <xf numFmtId="0" fontId="2" fillId="0" borderId="10" xfId="2" applyBorder="1"/>
    <xf numFmtId="0" fontId="0" fillId="0" borderId="11" xfId="0" applyBorder="1" applyAlignment="1">
      <alignment vertical="center" wrapText="1"/>
    </xf>
    <xf numFmtId="0" fontId="11" fillId="0" borderId="12" xfId="0" applyFont="1" applyBorder="1"/>
    <xf numFmtId="49" fontId="9" fillId="2" borderId="13" xfId="4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 wrapText="1"/>
    </xf>
    <xf numFmtId="0" fontId="2" fillId="4" borderId="14" xfId="2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/>
    <xf numFmtId="0" fontId="2" fillId="0" borderId="15" xfId="2" applyBorder="1"/>
    <xf numFmtId="0" fontId="0" fillId="0" borderId="16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left" vertical="center"/>
    </xf>
    <xf numFmtId="0" fontId="2" fillId="0" borderId="17" xfId="2" applyBorder="1" applyAlignment="1">
      <alignment horizontal="left"/>
    </xf>
    <xf numFmtId="0" fontId="2" fillId="0" borderId="0" xfId="2" applyBorder="1" applyAlignment="1">
      <alignment horizontal="center"/>
    </xf>
    <xf numFmtId="0" fontId="0" fillId="0" borderId="20" xfId="0" applyBorder="1" applyAlignment="1">
      <alignment horizontal="left" vertical="center" wrapText="1"/>
    </xf>
    <xf numFmtId="49" fontId="9" fillId="2" borderId="21" xfId="4" applyNumberFormat="1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6" fillId="3" borderId="19" xfId="5" applyBorder="1" applyAlignment="1">
      <alignment horizontal="center" vertical="center"/>
    </xf>
    <xf numFmtId="0" fontId="12" fillId="0" borderId="6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1" xfId="0" applyBorder="1" applyAlignment="1">
      <alignment vertical="center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6">
    <cellStyle name="Heading 1" xfId="1" builtinId="16"/>
    <cellStyle name="Heading 2" xfId="2" builtinId="17"/>
    <cellStyle name="Input" xfId="4" builtinId="20"/>
    <cellStyle name="Normal" xfId="0" builtinId="0"/>
    <cellStyle name="Output" xfId="5" builtinId="21"/>
    <cellStyle name="Title" xfId="3" builtinId="15"/>
  </cellStyles>
  <dxfs count="4">
    <dxf>
      <numFmt numFmtId="30" formatCode="@"/>
    </dxf>
    <dxf>
      <numFmt numFmtId="30" formatCode="@"/>
    </dxf>
    <dxf>
      <numFmt numFmtId="30" formatCode="@"/>
    </dxf>
    <dxf>
      <alignment horizontal="center" vertical="bottom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commons.wikimedia.org/wiki/File:Pixel_51_icon_cursor_click_top_left.sv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30307</xdr:colOff>
      <xdr:row>3</xdr:row>
      <xdr:rowOff>220808</xdr:rowOff>
    </xdr:from>
    <xdr:to>
      <xdr:col>3</xdr:col>
      <xdr:colOff>251114</xdr:colOff>
      <xdr:row>5</xdr:row>
      <xdr:rowOff>22535</xdr:rowOff>
    </xdr:to>
    <xdr:pic>
      <xdr:nvPicPr>
        <xdr:cNvPr id="12" name="Bildobjekt 11">
          <a:extLst>
            <a:ext uri="{FF2B5EF4-FFF2-40B4-BE49-F238E27FC236}">
              <a16:creationId xmlns:a16="http://schemas.microsoft.com/office/drawing/2014/main" id="{DA9DD918-2866-48EC-A756-0AA06C94F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18936908">
          <a:off x="5048250" y="952501"/>
          <a:ext cx="220807" cy="221693"/>
        </a:xfrm>
        <a:prstGeom prst="rect">
          <a:avLst/>
        </a:prstGeom>
      </xdr:spPr>
    </xdr:pic>
    <xdr:clientData/>
  </xdr:twoCellAnchor>
  <xdr:twoCellAnchor editAs="oneCell">
    <xdr:from>
      <xdr:col>3</xdr:col>
      <xdr:colOff>30307</xdr:colOff>
      <xdr:row>4</xdr:row>
      <xdr:rowOff>186170</xdr:rowOff>
    </xdr:from>
    <xdr:to>
      <xdr:col>3</xdr:col>
      <xdr:colOff>251114</xdr:colOff>
      <xdr:row>6</xdr:row>
      <xdr:rowOff>26863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93D2C2A-85A9-48AF-BD32-2DE72C9CB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18936908">
          <a:off x="5048250" y="1147329"/>
          <a:ext cx="220807" cy="221693"/>
        </a:xfrm>
        <a:prstGeom prst="rect">
          <a:avLst/>
        </a:prstGeom>
      </xdr:spPr>
    </xdr:pic>
    <xdr:clientData/>
  </xdr:twoCellAnchor>
  <xdr:twoCellAnchor editAs="oneCell">
    <xdr:from>
      <xdr:col>3</xdr:col>
      <xdr:colOff>769327</xdr:colOff>
      <xdr:row>3</xdr:row>
      <xdr:rowOff>23595</xdr:rowOff>
    </xdr:from>
    <xdr:to>
      <xdr:col>3</xdr:col>
      <xdr:colOff>2212730</xdr:colOff>
      <xdr:row>6</xdr:row>
      <xdr:rowOff>185823</xdr:rowOff>
    </xdr:to>
    <xdr:pic>
      <xdr:nvPicPr>
        <xdr:cNvPr id="17" name="Bildobjekt 16">
          <a:extLst>
            <a:ext uri="{FF2B5EF4-FFF2-40B4-BE49-F238E27FC236}">
              <a16:creationId xmlns:a16="http://schemas.microsoft.com/office/drawing/2014/main" id="{0A309A2F-AF19-4D45-AA4E-19EFB9887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88269" y="756287"/>
          <a:ext cx="1443403" cy="94181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220807</xdr:colOff>
      <xdr:row>1</xdr:row>
      <xdr:rowOff>219362</xdr:rowOff>
    </xdr:to>
    <xdr:pic>
      <xdr:nvPicPr>
        <xdr:cNvPr id="7" name="Bildobjekt 6">
          <a:extLst>
            <a:ext uri="{FF2B5EF4-FFF2-40B4-BE49-F238E27FC236}">
              <a16:creationId xmlns:a16="http://schemas.microsoft.com/office/drawing/2014/main" id="{4BED11FD-F350-44EB-B5F5-D5543A5B2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18936908">
          <a:off x="5018942" y="307731"/>
          <a:ext cx="220807" cy="219362"/>
        </a:xfrm>
        <a:prstGeom prst="rect">
          <a:avLst/>
        </a:prstGeom>
      </xdr:spPr>
    </xdr:pic>
    <xdr:clientData/>
  </xdr:twoCellAnchor>
  <xdr:twoCellAnchor editAs="oneCell">
    <xdr:from>
      <xdr:col>3</xdr:col>
      <xdr:colOff>29308</xdr:colOff>
      <xdr:row>5</xdr:row>
      <xdr:rowOff>183174</xdr:rowOff>
    </xdr:from>
    <xdr:to>
      <xdr:col>3</xdr:col>
      <xdr:colOff>250115</xdr:colOff>
      <xdr:row>7</xdr:row>
      <xdr:rowOff>23867</xdr:rowOff>
    </xdr:to>
    <xdr:pic>
      <xdr:nvPicPr>
        <xdr:cNvPr id="8" name="Bildobjekt 14">
          <a:extLst>
            <a:ext uri="{FF2B5EF4-FFF2-40B4-BE49-F238E27FC236}">
              <a16:creationId xmlns:a16="http://schemas.microsoft.com/office/drawing/2014/main" id="{17CC4BBE-0CD8-4299-B5CA-99683E7BB5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tretch>
          <a:fillRect/>
        </a:stretch>
      </xdr:blipFill>
      <xdr:spPr>
        <a:xfrm rot="18936908">
          <a:off x="5209443" y="1333501"/>
          <a:ext cx="220807" cy="22169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D88AB4D-B9AC-4ED7-852E-15468A95AEF6}" name="Table7" displayName="Table7" ref="A2:G14" totalsRowShown="0">
  <autoFilter ref="A2:G14" xr:uid="{24C2077B-7F62-4C5F-9F0B-2B279EA50DED}"/>
  <tableColumns count="7">
    <tableColumn id="1" xr3:uid="{ECC85B56-8ECE-4766-9416-678E703A4E11}" name="ID" dataDxfId="3"/>
    <tableColumn id="2" xr3:uid="{405A0F36-A494-435C-B117-77C44782FFE5}" name="English"/>
    <tableColumn id="5" xr3:uid="{819EE576-C0BF-41B4-9C34-C24707C38EEF}" name="Detailed ENG"/>
    <tableColumn id="3" xr3:uid="{C922EFAF-419E-4D51-B36B-0EE83518D4E4}" name="Svenska"/>
    <tableColumn id="6" xr3:uid="{4664FD84-7BBB-4142-AFF9-62E8175897FF}" name="Detailed swe"/>
    <tableColumn id="4" xr3:uid="{672F7494-E988-419E-BC59-13AE67200121}" name="Deutsch"/>
    <tableColumn id="7" xr3:uid="{AA1B1C80-8FCB-4D37-B8F6-6BF0A7B36C05}" name="Detailed deu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26BB43-10B8-420E-96A3-56A4343C9391}" name="Model" displayName="Model" ref="A9:A13" totalsRowShown="0" headerRowDxfId="2" dataDxfId="1">
  <autoFilter ref="A9:A13" xr:uid="{299CB3B6-5089-4EAE-88A2-B0AFD6362C4E}"/>
  <tableColumns count="1">
    <tableColumn id="1" xr3:uid="{D22E2822-45F7-4F98-ABF2-FDE92A31B046}" name="Wheel washer model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CEA118F-7F1E-4257-AD0D-5411EF1AC00F}" name="Table2" displayName="Table2" ref="A15:A17" totalsRowShown="0">
  <autoFilter ref="A15:A17" xr:uid="{161716D8-CB6E-4E1E-9926-C74E64643CAA}"/>
  <tableColumns count="1">
    <tableColumn id="1" xr3:uid="{95AA703D-3623-44FB-9926-85D814D87EA5}" name="YES NO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70C930E-5D17-4EC3-860F-7A255A467CD2}" name="Table3" displayName="Table3" ref="A19:A22" totalsRowShown="0">
  <autoFilter ref="A19:A22" xr:uid="{0552F54B-22EE-4573-84D8-708EFB7EBA17}"/>
  <tableColumns count="1">
    <tableColumn id="1" xr3:uid="{9524F0AD-2C7C-41D5-B54F-1C64B68B74D2}" name="Language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D074905-31F9-4800-AEED-6CC93E90A773}" name="Table4" displayName="Table4" ref="A3:D6" totalsRowShown="0">
  <autoFilter ref="A3:D6" xr:uid="{C0F56448-DD8A-4A0A-84CF-9934C3A9D96A}"/>
  <tableColumns count="4">
    <tableColumn id="1" xr3:uid="{AC751287-5849-448C-BF97-508FC4D61D60}" name="W-750/TW4000"/>
    <tableColumn id="2" xr3:uid="{35463138-6243-4A0A-8A97-7DDFE7555A21}" name="GP10/TW5000/WWH1000"/>
    <tableColumn id="3" xr3:uid="{0D55FA00-9E5B-4F28-B1DD-B092939E6F2C}" name="GP12/TW6000/WWH1200"/>
    <tableColumn id="4" xr3:uid="{31E0545C-E09F-4045-A507-A099B44B9A27}" name="GP2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4ACE4C5-08ED-4619-AE46-61B9BA751E8E}" name="Table5" displayName="Table5" ref="A2:D21" totalsRowShown="0">
  <autoFilter ref="A2:D21" xr:uid="{60D9CD2B-E331-40B1-9635-93B806A048EE}"/>
  <tableColumns count="4">
    <tableColumn id="4" xr3:uid="{18B66E71-1E91-4DBE-8ECA-0F858C7EC290}" name="Question id"/>
    <tableColumn id="1" xr3:uid="{A2A1A339-D5F6-4AE7-8691-C3BF96619148}" name="English"/>
    <tableColumn id="2" xr3:uid="{148B14BD-79DD-4FCA-BE35-EBABC1596564}" name="Svenska"/>
    <tableColumn id="3" xr3:uid="{C03ED960-AAC3-4951-BB52-21C025B05A23}" name="Deutsch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DA1BB-CC7A-4056-AA55-DC461F146E34}">
  <dimension ref="A1:D21"/>
  <sheetViews>
    <sheetView showGridLines="0" tabSelected="1" topLeftCell="B1" zoomScale="130" zoomScaleNormal="130" workbookViewId="0">
      <selection activeCell="C5" sqref="C5:C7"/>
    </sheetView>
  </sheetViews>
  <sheetFormatPr defaultRowHeight="15" x14ac:dyDescent="0.25"/>
  <cols>
    <col min="1" max="1" width="9.140625" hidden="1" customWidth="1"/>
    <col min="2" max="2" width="47.5703125" customWidth="1"/>
    <col min="3" max="3" width="30.140625" customWidth="1"/>
    <col min="4" max="4" width="46.140625" customWidth="1"/>
    <col min="6" max="6" width="55.140625" customWidth="1"/>
  </cols>
  <sheetData>
    <row r="1" spans="1:4" ht="24" thickBot="1" x14ac:dyDescent="0.4">
      <c r="B1" s="6" t="s">
        <v>0</v>
      </c>
      <c r="C1" s="1"/>
      <c r="D1" s="1"/>
    </row>
    <row r="2" spans="1:4" ht="18" thickTop="1" x14ac:dyDescent="0.3">
      <c r="A2">
        <v>2</v>
      </c>
      <c r="B2" s="18" t="s">
        <v>1</v>
      </c>
      <c r="C2" s="19" t="s">
        <v>2</v>
      </c>
      <c r="D2" s="13"/>
    </row>
    <row r="3" spans="1:4" ht="15.75" thickBot="1" x14ac:dyDescent="0.3">
      <c r="A3">
        <v>3</v>
      </c>
      <c r="B3" s="31"/>
      <c r="D3" s="14"/>
    </row>
    <row r="4" spans="1:4" ht="18" thickTop="1" x14ac:dyDescent="0.25">
      <c r="B4" s="32" t="str">
        <f>INDEX(Table5[#All],14,MATCH(Configurator!$C$2,Table5[#Headers],0))</f>
        <v>Mandatory questions 1-3</v>
      </c>
      <c r="C4" s="19" t="str">
        <f>INDEX(Table5[#All],15,MATCH(Configurator!$C$2,Table5[#Headers],0))</f>
        <v>Answers</v>
      </c>
      <c r="D4" s="13"/>
    </row>
    <row r="5" spans="1:4" x14ac:dyDescent="0.25">
      <c r="A5">
        <v>4</v>
      </c>
      <c r="B5" s="20" t="str">
        <f>INDEX(Table5[#All],A5,MATCH(Configurator!$C$2,Table5[#Headers],0))</f>
        <v>1. Choose Wheel washer model:</v>
      </c>
      <c r="C5" s="7"/>
      <c r="D5" s="15"/>
    </row>
    <row r="6" spans="1:4" x14ac:dyDescent="0.25">
      <c r="A6">
        <v>5</v>
      </c>
      <c r="B6" s="20" t="str">
        <f>INDEX(Table5[#All],A6,MATCH(Configurator!$C$2,Table5[#Headers],0))</f>
        <v>2. Does the Wheel washer have clean rinse</v>
      </c>
      <c r="C6" s="8"/>
      <c r="D6" s="15"/>
    </row>
    <row r="7" spans="1:4" x14ac:dyDescent="0.25">
      <c r="A7">
        <v>6</v>
      </c>
      <c r="B7" s="20" t="str">
        <f>INDEX(Table5[#All],A7,MATCH(Configurator!$C$2,Table5[#Headers],0))</f>
        <v>3. Is there a floor drain within 10m from the filter?</v>
      </c>
      <c r="C7" s="8"/>
      <c r="D7" s="15"/>
    </row>
    <row r="8" spans="1:4" ht="17.25" x14ac:dyDescent="0.3">
      <c r="B8" s="21" t="str">
        <f>INDEX(Table5[#All],19,MATCH(Configurator!$C$2,Table5[#Headers],0))</f>
        <v>Description</v>
      </c>
      <c r="C8" s="10" t="str">
        <f>INDEX(Table5[#All],16,MATCH(Configurator!$C$2,Table5[#Headers],0))</f>
        <v>Part no. to order</v>
      </c>
      <c r="D8" s="10" t="str">
        <f>INDEX(Table5[#All],20,MATCH(Configurator!$C$2,Table5[#Headers],0))</f>
        <v>Extended Description</v>
      </c>
    </row>
    <row r="9" spans="1:4" x14ac:dyDescent="0.25">
      <c r="B9" s="22" t="str">
        <f>IFERROR(INDEX(Table7[#All],MATCH(C9,Table7[[#All],[ID]],0),MATCH(Configurator!$C$2,Table7[#Headers],0)),"")</f>
        <v/>
      </c>
      <c r="C9" s="9" t="str">
        <f>IFERROR(IF(C7="No",INDEX(Settings!A5:D5,0,MATCH(TEXT($C$5,0),Table4[#Headers],0))&amp;"-T",IF(C7="Yes",INDEX(Settings!A5:D5,0,MATCH(TEXT($C$5,0),Table4[#Headers],0)),"")),"")</f>
        <v/>
      </c>
      <c r="D9" s="15" t="str">
        <f>IFERROR(INDEX(Table7[#All],MATCH(C9,Table7[[#All],[ID]],0),1+MATCH(Configurator!$C$2,Table7[#Headers],0)),"")</f>
        <v/>
      </c>
    </row>
    <row r="10" spans="1:4" x14ac:dyDescent="0.25">
      <c r="B10" s="22" t="str">
        <f>IFERROR(INDEX(Table7[#All],MATCH(C10,Table7[[#All],[ID]],0),MATCH(Configurator!$C$2,Table7[#Headers],0)),"")</f>
        <v/>
      </c>
      <c r="C10" s="9" t="str">
        <f>IFERROR(IF(C6="No",INDEX(Settings!A4:D4,0,MATCH(TEXT($C$5,0),Table4[#Headers],0)),""),"")</f>
        <v/>
      </c>
      <c r="D10" s="15" t="str">
        <f>IFERROR(INDEX(Table7[#All],MATCH(C10,Table7[[#All],[ID]],0),1+MATCH(Configurator!$C$2,Table7[#Headers],0)),"")</f>
        <v/>
      </c>
    </row>
    <row r="11" spans="1:4" ht="15.75" thickBot="1" x14ac:dyDescent="0.3">
      <c r="B11" s="33" t="str">
        <f>IFERROR(INDEX(Table7[#All],MATCH(C11,Table7[[#All],[ID]],0),MATCH(Configurator!$C$2,Table7[#Headers],0)),"")</f>
        <v/>
      </c>
      <c r="C11" s="34" t="str">
        <f>IFERROR(INDEX(Settings!A6:D6,0,MATCH(TEXT($C$5,0),Table4[#Headers],0)),"")</f>
        <v/>
      </c>
      <c r="D11" s="15" t="str">
        <f>IFERROR(INDEX(Table7[#All],MATCH(C11,Table7[[#All],[ID]],0),1+MATCH(Configurator!$C$2,Table7[#Headers],0)),"")</f>
        <v/>
      </c>
    </row>
    <row r="12" spans="1:4" ht="15.75" thickTop="1" x14ac:dyDescent="0.25">
      <c r="B12" s="23"/>
      <c r="D12" s="15"/>
    </row>
    <row r="13" spans="1:4" ht="18" thickBot="1" x14ac:dyDescent="0.35">
      <c r="B13" s="24" t="str">
        <f>INDEX(Table5[#All],17,MATCH(Configurator!$C$2,Table5[#Headers],0))</f>
        <v>Accessories</v>
      </c>
      <c r="C13" s="30" t="str">
        <f>INDEX(Table5[#All],16,MATCH(Configurator!$C$2,Table5[#Headers],0))</f>
        <v>Part no. to order</v>
      </c>
      <c r="D13" s="16" t="str">
        <f>INDEX(Table5[#All],19,MATCH(Configurator!$C$2,Table5[#Headers],0))</f>
        <v>Description</v>
      </c>
    </row>
    <row r="14" spans="1:4" ht="16.5" thickTop="1" thickBot="1" x14ac:dyDescent="0.3">
      <c r="A14">
        <v>8</v>
      </c>
      <c r="B14" s="25" t="str">
        <f>INDEX(Table7[#All],MATCH(C14,Table7[[#All],[ID]],0),MATCH(Configurator!$C$2,Table7[#Headers],0))</f>
        <v>WW DRAIN HOSE EXTENSION 5m eQ</v>
      </c>
      <c r="C14" s="12">
        <v>231146</v>
      </c>
      <c r="D14" s="37" t="str">
        <f>INDEX(Table7[#All],MATCH(C14,Table7[[#All],[ID]],0),1+MATCH(Configurator!$C$2,Table7[#Headers],0))</f>
        <v xml:space="preserve">Extension kit for extending the Wheel washer drain hose (black corrugated) 5 m </v>
      </c>
    </row>
    <row r="15" spans="1:4" ht="16.5" thickTop="1" thickBot="1" x14ac:dyDescent="0.3">
      <c r="A15">
        <v>9</v>
      </c>
      <c r="B15" s="26" t="str">
        <f>INDEX(Table7[#All],MATCH(C15,Table7[[#All],[ID]],0),MATCH(Configurator!$C$2,Table7[#Headers],0))</f>
        <v>FILTER DRAIN HOSE EXTENSION 5m eQ</v>
      </c>
      <c r="C15" s="3">
        <v>231141</v>
      </c>
      <c r="D15" s="37" t="str">
        <f>INDEX(Table7[#All],MATCH(C15,Table7[[#All],[ID]],0),1+MATCH(Configurator!$C$2,Table7[#Headers],0))</f>
        <v xml:space="preserve">Extension kit for extending the GP Filter eQ drain hose (blue corrugated) 5 m </v>
      </c>
    </row>
    <row r="16" spans="1:4" ht="16.5" thickTop="1" thickBot="1" x14ac:dyDescent="0.3">
      <c r="A16">
        <v>10</v>
      </c>
      <c r="B16" s="26" t="str">
        <f>INDEX(Table7[#All],MATCH(C16,Table7[[#All],[ID]],0),MATCH(Configurator!$C$2,Table7[#Headers],0))</f>
        <v>DRAIN BOX eQ</v>
      </c>
      <c r="C16" s="3">
        <v>231143</v>
      </c>
      <c r="D16" s="37" t="str">
        <f>INDEX(Table7[#All],MATCH(C16,Table7[[#All],[ID]],0),1+MATCH(Configurator!$C$2,Table7[#Headers],0))</f>
        <v>2 large plastic boxes that allows drying and dripping of filters from GP Filter eQ</v>
      </c>
    </row>
    <row r="17" spans="1:4" ht="16.5" thickTop="1" thickBot="1" x14ac:dyDescent="0.3">
      <c r="A17">
        <v>11</v>
      </c>
      <c r="B17" s="26" t="str">
        <f>INDEX(Table7[#All],MATCH(C17,Table7[[#All],[ID]],0),MATCH(Configurator!$C$2,Table7[#Headers],0))</f>
        <v>COAGULATION POWDER, 5KG'S</v>
      </c>
      <c r="C17" s="3" t="s">
        <v>6</v>
      </c>
      <c r="D17" s="37" t="str">
        <f>INDEX(Table7[#All],MATCH(C17,Table7[[#All],[ID]],0),1+MATCH(Configurator!$C$2,Table7[#Headers],0))</f>
        <v>The flocculation powder needed in order for GP filter eQ to perform water treatment</v>
      </c>
    </row>
    <row r="18" spans="1:4" ht="15.75" thickTop="1" x14ac:dyDescent="0.25">
      <c r="A18">
        <v>12</v>
      </c>
      <c r="B18" s="26" t="str">
        <f>INDEX(Table7[#All],MATCH(C18,Table7[[#All],[ID]],0),MATCH(Configurator!$C$2,Table7[#Headers],0))</f>
        <v>FILTERBAGS eQ 15-PACK</v>
      </c>
      <c r="C18" s="3">
        <v>231210</v>
      </c>
      <c r="D18" s="37" t="str">
        <f>INDEX(Table7[#All],MATCH(C18,Table7[[#All],[ID]],0),1+MATCH(Configurator!$C$2,Table7[#Headers],0))</f>
        <v>Drester Original Filter bags tested by Notified Body for correct water treatment and filtering</v>
      </c>
    </row>
    <row r="19" spans="1:4" x14ac:dyDescent="0.25">
      <c r="B19" s="27"/>
      <c r="D19" s="15"/>
    </row>
    <row r="20" spans="1:4" ht="18" thickBot="1" x14ac:dyDescent="0.35">
      <c r="B20" s="29" t="str">
        <f>INDEX(Table5[#All],18,MATCH(Configurator!$C$2,Table5[#Headers],0))</f>
        <v>Retrofit Kit</v>
      </c>
      <c r="C20" s="30" t="str">
        <f>INDEX(Table5[#All],16,MATCH(Configurator!$C$2,Table5[#Headers],0))</f>
        <v>Part no. to order</v>
      </c>
      <c r="D20" s="16" t="str">
        <f>INDEX(Table5[#All],19,MATCH(Configurator!$C$2,Table5[#Headers],0))</f>
        <v>Description</v>
      </c>
    </row>
    <row r="21" spans="1:4" ht="52.5" customHeight="1" thickTop="1" x14ac:dyDescent="0.25">
      <c r="A21">
        <v>13</v>
      </c>
      <c r="B21" s="28" t="str">
        <f>INDEX(Table7[#All],MATCH(C21,Table7[[#All],[ID]],0),MATCH(Configurator!$C$2,Table7[#Headers],0))</f>
        <v>TRANSFER KIT eQ</v>
      </c>
      <c r="C21" s="12">
        <v>231140</v>
      </c>
      <c r="D21" s="17" t="str">
        <f>INDEX(Table5[#All],A21,MATCH(Configurator!$C$2,Table5[#Headers],0))</f>
        <v>Transfer Kit to retrofit standard filter into -T model to allow remote drain at max 30m distance and 2 m high* Consult service technician for other distances.</v>
      </c>
    </row>
  </sheetData>
  <dataConsolidate/>
  <conditionalFormatting sqref="D3">
    <cfRule type="iconSet" priority="3">
      <iconSet iconSet="3Symbols" showValue="0">
        <cfvo type="percent" val="0"/>
        <cfvo type="num" val="0" gte="0"/>
        <cfvo type="num" val="1"/>
      </iconSet>
    </cfRule>
  </conditionalFormatting>
  <dataValidations count="3">
    <dataValidation type="list" allowBlank="1" showInputMessage="1" showErrorMessage="1" sqref="C5" xr:uid="{A532A7C0-377C-4687-A94D-C9F4F989808D}">
      <formula1>Wheel_washer_model</formula1>
    </dataValidation>
    <dataValidation type="list" allowBlank="1" showInputMessage="1" showErrorMessage="1" sqref="C6:C7" xr:uid="{EAA85CAC-38CF-4FC4-981D-D2FE32019EFF}">
      <formula1>Yes_No</formula1>
    </dataValidation>
    <dataValidation type="list" allowBlank="1" showInputMessage="1" showErrorMessage="1" sqref="C2" xr:uid="{120A378F-46A2-4B40-9556-173C85CAD5D9}">
      <formula1>Language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51D94-83C2-4592-A2F2-1D35D809DCE3}">
  <dimension ref="A1:G14"/>
  <sheetViews>
    <sheetView workbookViewId="0">
      <selection activeCell="G20" sqref="G20"/>
    </sheetView>
  </sheetViews>
  <sheetFormatPr defaultRowHeight="15" x14ac:dyDescent="0.25"/>
  <cols>
    <col min="1" max="1" width="17.7109375" style="36" customWidth="1"/>
    <col min="2" max="2" width="38.5703125" customWidth="1"/>
    <col min="3" max="3" width="136.85546875" customWidth="1"/>
    <col min="4" max="4" width="38" customWidth="1"/>
    <col min="5" max="5" width="123.7109375" customWidth="1"/>
    <col min="6" max="6" width="41.85546875" customWidth="1"/>
    <col min="7" max="7" width="154.85546875" customWidth="1"/>
    <col min="8" max="8" width="79.5703125" customWidth="1"/>
  </cols>
  <sheetData>
    <row r="1" spans="1:7" x14ac:dyDescent="0.25">
      <c r="A1" s="38" t="s">
        <v>7</v>
      </c>
      <c r="B1" s="38"/>
      <c r="C1" s="38"/>
      <c r="D1" s="38"/>
    </row>
    <row r="2" spans="1:7" x14ac:dyDescent="0.25">
      <c r="A2" s="36" t="s">
        <v>8</v>
      </c>
      <c r="B2" t="s">
        <v>2</v>
      </c>
      <c r="C2" t="s">
        <v>9</v>
      </c>
      <c r="D2" t="s">
        <v>10</v>
      </c>
      <c r="E2" t="s">
        <v>11</v>
      </c>
      <c r="F2" t="s">
        <v>12</v>
      </c>
      <c r="G2" t="s">
        <v>13</v>
      </c>
    </row>
    <row r="3" spans="1:7" x14ac:dyDescent="0.25">
      <c r="A3" s="36">
        <v>13630</v>
      </c>
      <c r="B3" t="s">
        <v>106</v>
      </c>
      <c r="C3" t="s">
        <v>14</v>
      </c>
      <c r="D3" t="s">
        <v>107</v>
      </c>
      <c r="E3" t="s">
        <v>15</v>
      </c>
      <c r="F3" t="s">
        <v>108</v>
      </c>
      <c r="G3" t="s">
        <v>127</v>
      </c>
    </row>
    <row r="4" spans="1:7" x14ac:dyDescent="0.25">
      <c r="A4" s="36">
        <v>231000</v>
      </c>
      <c r="B4" t="s">
        <v>16</v>
      </c>
      <c r="C4" t="s">
        <v>17</v>
      </c>
      <c r="D4" t="s">
        <v>16</v>
      </c>
      <c r="E4" t="s">
        <v>18</v>
      </c>
      <c r="F4" t="s">
        <v>16</v>
      </c>
      <c r="G4" t="s">
        <v>131</v>
      </c>
    </row>
    <row r="5" spans="1:7" x14ac:dyDescent="0.25">
      <c r="A5" s="36">
        <v>231213</v>
      </c>
      <c r="B5" t="s">
        <v>19</v>
      </c>
      <c r="C5" t="s">
        <v>20</v>
      </c>
      <c r="D5" t="s">
        <v>19</v>
      </c>
      <c r="E5" t="s">
        <v>21</v>
      </c>
      <c r="F5" t="s">
        <v>19</v>
      </c>
      <c r="G5" t="s">
        <v>130</v>
      </c>
    </row>
    <row r="6" spans="1:7" x14ac:dyDescent="0.25">
      <c r="A6" s="36">
        <v>230357</v>
      </c>
      <c r="B6" t="s">
        <v>22</v>
      </c>
      <c r="C6" t="s">
        <v>23</v>
      </c>
      <c r="D6" t="s">
        <v>24</v>
      </c>
      <c r="E6" t="s">
        <v>25</v>
      </c>
      <c r="F6" t="s">
        <v>109</v>
      </c>
      <c r="G6" t="s">
        <v>129</v>
      </c>
    </row>
    <row r="7" spans="1:7" x14ac:dyDescent="0.25">
      <c r="A7" s="36">
        <v>231142</v>
      </c>
      <c r="B7" t="s">
        <v>26</v>
      </c>
      <c r="C7" t="s">
        <v>27</v>
      </c>
      <c r="D7" t="s">
        <v>26</v>
      </c>
      <c r="E7" t="s">
        <v>28</v>
      </c>
      <c r="F7" t="s">
        <v>26</v>
      </c>
      <c r="G7" t="s">
        <v>128</v>
      </c>
    </row>
    <row r="8" spans="1:7" x14ac:dyDescent="0.25">
      <c r="A8" s="36" t="s">
        <v>29</v>
      </c>
      <c r="B8" t="s">
        <v>16</v>
      </c>
      <c r="C8" t="s">
        <v>30</v>
      </c>
      <c r="D8" t="s">
        <v>16</v>
      </c>
      <c r="E8" t="s">
        <v>31</v>
      </c>
      <c r="F8" t="s">
        <v>16</v>
      </c>
      <c r="G8" t="s">
        <v>132</v>
      </c>
    </row>
    <row r="9" spans="1:7" x14ac:dyDescent="0.25">
      <c r="A9" s="36">
        <v>231146</v>
      </c>
      <c r="B9" t="s">
        <v>32</v>
      </c>
      <c r="C9" t="s">
        <v>33</v>
      </c>
      <c r="D9" t="s">
        <v>34</v>
      </c>
      <c r="E9" t="s">
        <v>35</v>
      </c>
      <c r="F9" t="s">
        <v>110</v>
      </c>
      <c r="G9" t="s">
        <v>133</v>
      </c>
    </row>
    <row r="10" spans="1:7" x14ac:dyDescent="0.25">
      <c r="A10" s="36">
        <v>231141</v>
      </c>
      <c r="B10" t="s">
        <v>36</v>
      </c>
      <c r="C10" t="s">
        <v>37</v>
      </c>
      <c r="D10" t="s">
        <v>38</v>
      </c>
      <c r="E10" t="s">
        <v>134</v>
      </c>
      <c r="F10" t="s">
        <v>111</v>
      </c>
      <c r="G10" t="s">
        <v>135</v>
      </c>
    </row>
    <row r="11" spans="1:7" x14ac:dyDescent="0.25">
      <c r="A11" s="36">
        <v>231143</v>
      </c>
      <c r="B11" t="s">
        <v>39</v>
      </c>
      <c r="C11" t="s">
        <v>40</v>
      </c>
      <c r="D11" t="s">
        <v>41</v>
      </c>
      <c r="E11" t="s">
        <v>42</v>
      </c>
      <c r="F11" t="s">
        <v>112</v>
      </c>
      <c r="G11" t="s">
        <v>136</v>
      </c>
    </row>
    <row r="12" spans="1:7" x14ac:dyDescent="0.25">
      <c r="A12" s="36" t="s">
        <v>6</v>
      </c>
      <c r="B12" t="s">
        <v>43</v>
      </c>
      <c r="C12" t="s">
        <v>44</v>
      </c>
      <c r="D12" t="s">
        <v>45</v>
      </c>
      <c r="E12" t="s">
        <v>46</v>
      </c>
      <c r="F12" t="s">
        <v>113</v>
      </c>
      <c r="G12" t="s">
        <v>137</v>
      </c>
    </row>
    <row r="13" spans="1:7" x14ac:dyDescent="0.25">
      <c r="A13" s="36">
        <v>231210</v>
      </c>
      <c r="B13" t="s">
        <v>47</v>
      </c>
      <c r="C13" t="s">
        <v>48</v>
      </c>
      <c r="D13" t="s">
        <v>49</v>
      </c>
      <c r="E13" t="s">
        <v>50</v>
      </c>
      <c r="F13" t="s">
        <v>114</v>
      </c>
      <c r="G13" t="s">
        <v>138</v>
      </c>
    </row>
    <row r="14" spans="1:7" x14ac:dyDescent="0.25">
      <c r="A14" s="36">
        <v>231140</v>
      </c>
      <c r="B14" t="s">
        <v>51</v>
      </c>
      <c r="C14" t="s">
        <v>52</v>
      </c>
      <c r="D14" t="s">
        <v>51</v>
      </c>
      <c r="E14" t="s">
        <v>53</v>
      </c>
      <c r="F14" t="s">
        <v>51</v>
      </c>
      <c r="G14" t="s">
        <v>139</v>
      </c>
    </row>
  </sheetData>
  <mergeCells count="1">
    <mergeCell ref="A1:D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B9C-CBCA-454A-AE1C-8DA77DB42E50}">
  <dimension ref="A1:AA24"/>
  <sheetViews>
    <sheetView zoomScale="115" zoomScaleNormal="115" workbookViewId="0">
      <selection activeCell="G20" sqref="G20"/>
    </sheetView>
  </sheetViews>
  <sheetFormatPr defaultRowHeight="15" x14ac:dyDescent="0.25"/>
  <cols>
    <col min="1" max="1" width="27.28515625" customWidth="1"/>
    <col min="2" max="2" width="28.28515625" customWidth="1"/>
    <col min="3" max="3" width="23.42578125" customWidth="1"/>
    <col min="4" max="4" width="26.140625" customWidth="1"/>
    <col min="7" max="7" width="10.5703125" customWidth="1"/>
    <col min="10" max="10" width="12" customWidth="1"/>
    <col min="11" max="11" width="12.140625" customWidth="1"/>
    <col min="12" max="12" width="11.28515625" customWidth="1"/>
    <col min="13" max="14" width="12.140625" customWidth="1"/>
    <col min="15" max="15" width="14.140625" customWidth="1"/>
    <col min="17" max="17" width="13.85546875" customWidth="1"/>
    <col min="27" max="27" width="10.85546875" customWidth="1"/>
  </cols>
  <sheetData>
    <row r="1" spans="1:22" x14ac:dyDescent="0.25">
      <c r="N1" s="5"/>
      <c r="O1" s="5"/>
      <c r="Q1" s="39"/>
      <c r="R1" s="39"/>
      <c r="S1" s="39"/>
      <c r="T1" s="39"/>
      <c r="U1" s="39"/>
      <c r="V1" s="39"/>
    </row>
    <row r="2" spans="1:22" x14ac:dyDescent="0.25">
      <c r="A2" s="39" t="s">
        <v>54</v>
      </c>
      <c r="B2" s="39"/>
      <c r="C2" s="39"/>
      <c r="D2" s="39"/>
      <c r="N2" s="2"/>
      <c r="Q2" s="2"/>
      <c r="R2" s="2"/>
      <c r="S2" s="2"/>
      <c r="T2" s="2"/>
      <c r="U2" s="2"/>
    </row>
    <row r="3" spans="1:22" x14ac:dyDescent="0.25">
      <c r="A3" s="2" t="s">
        <v>3</v>
      </c>
      <c r="B3" s="2" t="s">
        <v>58</v>
      </c>
      <c r="C3" s="2" t="s">
        <v>59</v>
      </c>
      <c r="D3" s="2" t="s">
        <v>55</v>
      </c>
    </row>
    <row r="4" spans="1:22" x14ac:dyDescent="0.25">
      <c r="A4" s="4">
        <v>13630</v>
      </c>
      <c r="B4" s="4">
        <v>230357</v>
      </c>
      <c r="C4" s="4">
        <v>230357</v>
      </c>
      <c r="D4" s="11" t="s">
        <v>56</v>
      </c>
    </row>
    <row r="5" spans="1:22" x14ac:dyDescent="0.25">
      <c r="A5" s="4">
        <v>231000</v>
      </c>
      <c r="B5" s="4">
        <v>231000</v>
      </c>
      <c r="C5" s="4">
        <v>231000</v>
      </c>
      <c r="D5" s="4">
        <v>231000</v>
      </c>
    </row>
    <row r="6" spans="1:22" x14ac:dyDescent="0.25">
      <c r="A6" s="4">
        <v>231213</v>
      </c>
      <c r="B6" s="11" t="s">
        <v>56</v>
      </c>
      <c r="C6" s="11" t="s">
        <v>56</v>
      </c>
      <c r="D6" s="4">
        <v>231142</v>
      </c>
    </row>
    <row r="9" spans="1:22" x14ac:dyDescent="0.25">
      <c r="A9" s="2" t="s">
        <v>57</v>
      </c>
    </row>
    <row r="10" spans="1:22" x14ac:dyDescent="0.25">
      <c r="A10" s="2" t="s">
        <v>3</v>
      </c>
    </row>
    <row r="11" spans="1:22" x14ac:dyDescent="0.25">
      <c r="A11" s="2" t="s">
        <v>58</v>
      </c>
    </row>
    <row r="12" spans="1:22" x14ac:dyDescent="0.25">
      <c r="A12" s="2" t="s">
        <v>59</v>
      </c>
    </row>
    <row r="13" spans="1:22" x14ac:dyDescent="0.25">
      <c r="A13" s="2" t="s">
        <v>55</v>
      </c>
    </row>
    <row r="15" spans="1:22" x14ac:dyDescent="0.25">
      <c r="A15" t="s">
        <v>60</v>
      </c>
    </row>
    <row r="16" spans="1:22" x14ac:dyDescent="0.25">
      <c r="A16" t="s">
        <v>5</v>
      </c>
    </row>
    <row r="17" spans="1:27" x14ac:dyDescent="0.25">
      <c r="A17" t="s">
        <v>4</v>
      </c>
    </row>
    <row r="19" spans="1:27" x14ac:dyDescent="0.25">
      <c r="A19" t="s">
        <v>61</v>
      </c>
    </row>
    <row r="20" spans="1:27" x14ac:dyDescent="0.25">
      <c r="A20" t="s">
        <v>2</v>
      </c>
    </row>
    <row r="21" spans="1:27" x14ac:dyDescent="0.25">
      <c r="A21" t="s">
        <v>10</v>
      </c>
    </row>
    <row r="22" spans="1:27" x14ac:dyDescent="0.25">
      <c r="A22" t="s">
        <v>12</v>
      </c>
    </row>
    <row r="24" spans="1:27" x14ac:dyDescent="0.25">
      <c r="AA24" s="2"/>
    </row>
  </sheetData>
  <mergeCells count="2">
    <mergeCell ref="Q1:V1"/>
    <mergeCell ref="A2:D2"/>
  </mergeCells>
  <dataValidations disablePrompts="1" count="1">
    <dataValidation type="list" allowBlank="1" showInputMessage="1" showErrorMessage="1" sqref="L18" xr:uid="{07B8B881-FDAA-45D0-9F46-07D81605E76B}">
      <formula1>test</formula1>
    </dataValidation>
  </dataValidations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9A8C0-D51F-4C9E-BD35-EA5C3CBBC2D8}">
  <dimension ref="A1:G21"/>
  <sheetViews>
    <sheetView topLeftCell="A2" workbookViewId="0">
      <selection activeCell="G20" sqref="G20"/>
    </sheetView>
  </sheetViews>
  <sheetFormatPr defaultRowHeight="15" x14ac:dyDescent="0.25"/>
  <cols>
    <col min="1" max="1" width="10.42578125" customWidth="1"/>
    <col min="2" max="2" width="65.85546875" customWidth="1"/>
    <col min="3" max="3" width="85.5703125" customWidth="1"/>
    <col min="4" max="4" width="75.5703125" customWidth="1"/>
    <col min="5" max="5" width="9.140625" customWidth="1"/>
  </cols>
  <sheetData>
    <row r="1" spans="1:7" x14ac:dyDescent="0.25">
      <c r="A1" s="40" t="s">
        <v>62</v>
      </c>
      <c r="B1" s="40"/>
      <c r="C1" s="40"/>
      <c r="D1" s="40"/>
      <c r="E1" s="40"/>
      <c r="F1" s="40"/>
      <c r="G1" s="40"/>
    </row>
    <row r="2" spans="1:7" ht="15.75" thickBot="1" x14ac:dyDescent="0.3">
      <c r="A2" t="s">
        <v>63</v>
      </c>
      <c r="B2" t="s">
        <v>2</v>
      </c>
      <c r="C2" t="s">
        <v>10</v>
      </c>
      <c r="D2" t="s">
        <v>12</v>
      </c>
    </row>
    <row r="3" spans="1:7" ht="15.75" thickBot="1" x14ac:dyDescent="0.3">
      <c r="A3">
        <v>2</v>
      </c>
      <c r="B3" t="s">
        <v>64</v>
      </c>
      <c r="C3" t="s">
        <v>65</v>
      </c>
      <c r="D3" s="35" t="s">
        <v>125</v>
      </c>
    </row>
    <row r="4" spans="1:7" ht="15.75" thickBot="1" x14ac:dyDescent="0.3">
      <c r="A4">
        <v>3</v>
      </c>
      <c r="B4" t="s">
        <v>66</v>
      </c>
      <c r="C4" t="s">
        <v>66</v>
      </c>
      <c r="D4" s="35" t="s">
        <v>66</v>
      </c>
    </row>
    <row r="5" spans="1:7" ht="15.75" thickBot="1" x14ac:dyDescent="0.3">
      <c r="A5">
        <v>4</v>
      </c>
      <c r="B5" t="s">
        <v>67</v>
      </c>
      <c r="C5" t="s">
        <v>68</v>
      </c>
      <c r="D5" s="35" t="s">
        <v>115</v>
      </c>
    </row>
    <row r="6" spans="1:7" ht="15.75" thickBot="1" x14ac:dyDescent="0.3">
      <c r="A6">
        <v>5</v>
      </c>
      <c r="B6" t="s">
        <v>69</v>
      </c>
      <c r="C6" t="s">
        <v>70</v>
      </c>
      <c r="D6" s="35" t="s">
        <v>116</v>
      </c>
    </row>
    <row r="7" spans="1:7" ht="15.75" thickBot="1" x14ac:dyDescent="0.3">
      <c r="A7">
        <v>6</v>
      </c>
      <c r="B7" t="s">
        <v>71</v>
      </c>
      <c r="C7" t="s">
        <v>72</v>
      </c>
      <c r="D7" s="35" t="s">
        <v>126</v>
      </c>
    </row>
    <row r="8" spans="1:7" ht="15.75" thickBot="1" x14ac:dyDescent="0.3">
      <c r="A8">
        <v>7</v>
      </c>
      <c r="B8" t="s">
        <v>73</v>
      </c>
      <c r="C8" t="s">
        <v>74</v>
      </c>
      <c r="D8" s="35" t="s">
        <v>117</v>
      </c>
    </row>
    <row r="9" spans="1:7" ht="15.75" thickBot="1" x14ac:dyDescent="0.3">
      <c r="A9">
        <v>8</v>
      </c>
      <c r="B9" t="s">
        <v>75</v>
      </c>
      <c r="C9" t="s">
        <v>76</v>
      </c>
      <c r="D9" s="35" t="s">
        <v>118</v>
      </c>
    </row>
    <row r="10" spans="1:7" ht="15.75" thickBot="1" x14ac:dyDescent="0.3">
      <c r="A10">
        <v>9</v>
      </c>
      <c r="B10" t="s">
        <v>77</v>
      </c>
      <c r="C10" t="s">
        <v>78</v>
      </c>
      <c r="D10" s="35" t="s">
        <v>119</v>
      </c>
    </row>
    <row r="11" spans="1:7" ht="15.75" thickBot="1" x14ac:dyDescent="0.3">
      <c r="A11">
        <v>10</v>
      </c>
      <c r="B11" t="s">
        <v>79</v>
      </c>
      <c r="C11" t="s">
        <v>80</v>
      </c>
      <c r="D11" s="35" t="s">
        <v>81</v>
      </c>
    </row>
    <row r="12" spans="1:7" ht="15.75" thickBot="1" x14ac:dyDescent="0.3">
      <c r="A12">
        <v>11</v>
      </c>
      <c r="B12" t="s">
        <v>82</v>
      </c>
      <c r="C12" t="s">
        <v>83</v>
      </c>
      <c r="D12" s="35" t="s">
        <v>120</v>
      </c>
    </row>
    <row r="13" spans="1:7" ht="15.75" thickBot="1" x14ac:dyDescent="0.3">
      <c r="A13">
        <v>12</v>
      </c>
      <c r="B13" t="s">
        <v>84</v>
      </c>
      <c r="C13" t="s">
        <v>85</v>
      </c>
      <c r="D13" s="35" t="s">
        <v>121</v>
      </c>
    </row>
    <row r="14" spans="1:7" ht="30.75" thickBot="1" x14ac:dyDescent="0.3">
      <c r="A14">
        <v>13</v>
      </c>
      <c r="B14" t="s">
        <v>86</v>
      </c>
      <c r="C14" t="s">
        <v>87</v>
      </c>
      <c r="D14" s="35" t="s">
        <v>122</v>
      </c>
    </row>
    <row r="15" spans="1:7" ht="15.75" thickBot="1" x14ac:dyDescent="0.3">
      <c r="A15">
        <v>14</v>
      </c>
      <c r="B15" t="s">
        <v>88</v>
      </c>
      <c r="C15" t="s">
        <v>89</v>
      </c>
      <c r="D15" s="35" t="s">
        <v>90</v>
      </c>
    </row>
    <row r="16" spans="1:7" ht="15.75" thickBot="1" x14ac:dyDescent="0.3">
      <c r="A16">
        <v>15</v>
      </c>
      <c r="B16" t="s">
        <v>91</v>
      </c>
      <c r="C16" t="s">
        <v>92</v>
      </c>
      <c r="D16" s="35" t="s">
        <v>93</v>
      </c>
    </row>
    <row r="17" spans="1:4" ht="15.75" thickBot="1" x14ac:dyDescent="0.3">
      <c r="A17">
        <v>16</v>
      </c>
      <c r="B17" t="s">
        <v>94</v>
      </c>
      <c r="C17" t="s">
        <v>95</v>
      </c>
      <c r="D17" s="35" t="s">
        <v>96</v>
      </c>
    </row>
    <row r="18" spans="1:4" ht="15.75" thickBot="1" x14ac:dyDescent="0.3">
      <c r="A18">
        <v>17</v>
      </c>
      <c r="B18" t="s">
        <v>97</v>
      </c>
      <c r="C18" t="s">
        <v>98</v>
      </c>
      <c r="D18" s="35" t="s">
        <v>123</v>
      </c>
    </row>
    <row r="19" spans="1:4" ht="15.75" thickBot="1" x14ac:dyDescent="0.3">
      <c r="A19">
        <v>18</v>
      </c>
      <c r="B19" t="s">
        <v>99</v>
      </c>
      <c r="C19" t="s">
        <v>100</v>
      </c>
      <c r="D19" s="35" t="s">
        <v>124</v>
      </c>
    </row>
    <row r="20" spans="1:4" ht="15.75" thickBot="1" x14ac:dyDescent="0.3">
      <c r="B20" t="s">
        <v>7</v>
      </c>
      <c r="C20" t="s">
        <v>101</v>
      </c>
      <c r="D20" s="35" t="s">
        <v>102</v>
      </c>
    </row>
    <row r="21" spans="1:4" x14ac:dyDescent="0.25">
      <c r="A21">
        <v>19</v>
      </c>
      <c r="B21" t="s">
        <v>103</v>
      </c>
      <c r="C21" t="s">
        <v>104</v>
      </c>
      <c r="D21" t="s">
        <v>105</v>
      </c>
    </row>
  </sheetData>
  <mergeCells count="1">
    <mergeCell ref="A1:G1"/>
  </mergeCells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DC3D5F12BEF2640918CB37350208034" ma:contentTypeVersion="8" ma:contentTypeDescription="Skapa ett nytt dokument." ma:contentTypeScope="" ma:versionID="024c845bf9406a02a6eb187b7dc5d608">
  <xsd:schema xmlns:xsd="http://www.w3.org/2001/XMLSchema" xmlns:xs="http://www.w3.org/2001/XMLSchema" xmlns:p="http://schemas.microsoft.com/office/2006/metadata/properties" xmlns:ns2="29188a85-8ebe-4ba3-a3f0-c6d5ad20bf20" xmlns:ns3="dd44eb11-6754-4044-ba8b-68e14777b2ff" targetNamespace="http://schemas.microsoft.com/office/2006/metadata/properties" ma:root="true" ma:fieldsID="12c862955eda0dcc990a8e3b78f8a05c" ns2:_="" ns3:_="">
    <xsd:import namespace="29188a85-8ebe-4ba3-a3f0-c6d5ad20bf20"/>
    <xsd:import namespace="dd44eb11-6754-4044-ba8b-68e14777b2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88a85-8ebe-4ba3-a3f0-c6d5ad20bf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44eb11-6754-4044-ba8b-68e14777b2f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d44eb11-6754-4044-ba8b-68e14777b2ff">
      <UserInfo>
        <DisplayName>Christian Norman</DisplayName>
        <AccountId>22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C5E2828-DEC1-46EB-8DF4-C85539A24192}"/>
</file>

<file path=customXml/itemProps2.xml><?xml version="1.0" encoding="utf-8"?>
<ds:datastoreItem xmlns:ds="http://schemas.openxmlformats.org/officeDocument/2006/customXml" ds:itemID="{9D6A5FC7-C8FB-4E1B-9B93-A51BDC3CB7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9B0D76-AED3-4935-9868-8C061C4D84B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e1378f1-ba62-4999-8a36-1f4f09ce7ea4"/>
    <ds:schemaRef ds:uri="8b47baf8-33af-4d92-9cac-797e11b83c0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Configurator</vt:lpstr>
      <vt:lpstr>Part number description</vt:lpstr>
      <vt:lpstr>Settings</vt:lpstr>
      <vt:lpstr>Language</vt:lpstr>
      <vt:lpstr>Language</vt:lpstr>
      <vt:lpstr>Wheel_washer_model</vt:lpstr>
      <vt:lpstr>Yes_No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Skog</dc:creator>
  <cp:keywords/>
  <dc:description/>
  <cp:lastModifiedBy>Michael Skog</cp:lastModifiedBy>
  <cp:revision/>
  <dcterms:created xsi:type="dcterms:W3CDTF">2019-02-20T19:50:45Z</dcterms:created>
  <dcterms:modified xsi:type="dcterms:W3CDTF">2019-03-11T07:33:17Z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0x0101007DC3D5F12BEF2640918CB37350208034</vt:lpwstr>
  </property>
  <property fmtid="{D5CDD505-2E9C-101B-9397-08002B2CF9AE}" pid="3" name="AuthorIds_UIVersion_512">
    <vt:lpwstr>70</vt:lpwstr>
  </property>
  <property fmtid="{D5CDD505-2E9C-101B-9397-08002B2CF9AE}" pid="4" name="AuthorIds_UIVersion_3072">
    <vt:lpwstr>22</vt:lpwstr>
  </property>
  <property fmtid="{D5CDD505-2E9C-101B-9397-08002B2CF9AE}" pid="5" name="Status">
    <vt:lpwstr>Approved</vt:lpwstr>
  </property>
  <property fmtid="{D5CDD505-2E9C-101B-9397-08002B2CF9AE}" pid="6" name="ProjectName">
    <vt:lpwstr>
    </vt:lpwstr>
  </property>
  <property fmtid="{D5CDD505-2E9C-101B-9397-08002B2CF9AE}" pid="7" name="Approvedby">
    <vt:lpwstr>MS</vt:lpwstr>
  </property>
  <property fmtid="{D5CDD505-2E9C-101B-9397-08002B2CF9AE}" pid="8" name="RevisionApprovedDate2">
    <vt:lpwstr>
    </vt:lpwstr>
  </property>
  <property fmtid="{D5CDD505-2E9C-101B-9397-08002B2CF9AE}" pid="9" name="Drawnby">
    <vt:lpwstr>MS</vt:lpwstr>
  </property>
  <property fmtid="{D5CDD505-2E9C-101B-9397-08002B2CF9AE}" pid="10" name="Revisedby2">
    <vt:lpwstr>
    </vt:lpwstr>
  </property>
  <property fmtid="{D5CDD505-2E9C-101B-9397-08002B2CF9AE}" pid="11" name="Date">
    <vt:filetime>2019-03-08T00:00:00Z</vt:filetime>
  </property>
  <property fmtid="{D5CDD505-2E9C-101B-9397-08002B2CF9AE}" pid="12" name="RevisionApprovedBy2">
    <vt:lpwstr>
    </vt:lpwstr>
  </property>
  <property fmtid="{D5CDD505-2E9C-101B-9397-08002B2CF9AE}" pid="13" name="RevisionApprovedBy">
    <vt:lpwstr>
    </vt:lpwstr>
  </property>
  <property fmtid="{D5CDD505-2E9C-101B-9397-08002B2CF9AE}" pid="14" name="RevisionApprovedDate">
    <vt:lpwstr>
    </vt:lpwstr>
  </property>
  <property fmtid="{D5CDD505-2E9C-101B-9397-08002B2CF9AE}" pid="15" name="Revision">
    <vt:lpwstr>1</vt:lpwstr>
  </property>
  <property fmtid="{D5CDD505-2E9C-101B-9397-08002B2CF9AE}" pid="16" name="Description">
    <vt:lpwstr>HEDSON GP Filter eQ part number finder</vt:lpwstr>
  </property>
  <property fmtid="{D5CDD505-2E9C-101B-9397-08002B2CF9AE}" pid="17" name="Articleno">
    <vt:lpwstr>231254</vt:lpwstr>
  </property>
  <property fmtid="{D5CDD505-2E9C-101B-9397-08002B2CF9AE}" pid="18" name="Revisedby">
    <vt:lpwstr>MS</vt:lpwstr>
  </property>
</Properties>
</file>